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1_FORMATOS IFT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28680" yWindow="-120" windowWidth="21840" windowHeight="130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 l="1"/>
  <c r="C10" i="1"/>
  <c r="C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<sst xmlns="http://schemas.openxmlformats.org/spreadsheetml/2006/main" count="163" uniqueCount="90">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</sst>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61" zoomScale="90" zoomScaleNormal="90" workbookViewId="0">
      <selection activeCell="D13" sqref="D1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416385110</v>
      </c>
      <c r="D10" s="8">
        <f>SUM(D12,D20,D30,D40,D50,D60,D64,D73,D77)</f>
        <v>94415008.579999998</v>
      </c>
      <c r="E10" s="24">
        <f t="shared" ref="E10:H10" si="0">SUM(E12,E20,E30,E40,E50,E60,E64,E73,E77)</f>
        <v>510800118.57999998</v>
      </c>
      <c r="F10" s="8">
        <f t="shared" si="0"/>
        <v>508347449.31</v>
      </c>
      <c r="G10" s="8">
        <f t="shared" si="0"/>
        <v>508347449.31</v>
      </c>
      <c r="H10" s="24">
        <f t="shared" si="0"/>
        <v>2452669.2700000037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84657590</v>
      </c>
      <c r="D12" s="7">
        <f>SUM(D13:D19)</f>
        <v>0</v>
      </c>
      <c r="E12" s="25">
        <f t="shared" ref="E12:H12" si="1">SUM(E13:E19)</f>
        <v>84657590</v>
      </c>
      <c r="F12" s="7">
        <f t="shared" si="1"/>
        <v>84570822.429999992</v>
      </c>
      <c r="G12" s="7">
        <f t="shared" si="1"/>
        <v>84570822.429999992</v>
      </c>
      <c r="H12" s="25">
        <f t="shared" si="1"/>
        <v>86767.570000001695</v>
      </c>
    </row>
    <row r="13" spans="2:9" ht="24" x14ac:dyDescent="0.2">
      <c r="B13" s="10" t="s">
        <v>14</v>
      </c>
      <c r="C13" s="22">
        <v>25668353</v>
      </c>
      <c r="D13" s="22">
        <v>624101</v>
      </c>
      <c r="E13" s="26">
        <f>SUM(C13:D13)</f>
        <v>26292454</v>
      </c>
      <c r="F13" s="23">
        <v>26288358.219999999</v>
      </c>
      <c r="G13" s="23">
        <v>26288358.219999999</v>
      </c>
      <c r="H13" s="30">
        <f>SUM(E13-F13)</f>
        <v>4095.7800000011921</v>
      </c>
    </row>
    <row r="14" spans="2:9" ht="23.1" customHeight="1" x14ac:dyDescent="0.2">
      <c r="B14" s="10" t="s">
        <v>15</v>
      </c>
      <c r="C14" s="22">
        <v>5994000</v>
      </c>
      <c r="D14" s="22">
        <v>25500</v>
      </c>
      <c r="E14" s="26">
        <f t="shared" ref="E14:E79" si="2">SUM(C14:D14)</f>
        <v>6019500</v>
      </c>
      <c r="F14" s="23">
        <v>6012246.71</v>
      </c>
      <c r="G14" s="23">
        <v>6012246.71</v>
      </c>
      <c r="H14" s="30">
        <f t="shared" ref="H14:H79" si="3">SUM(E14-F14)</f>
        <v>7253.2900000000373</v>
      </c>
    </row>
    <row r="15" spans="2:9" x14ac:dyDescent="0.2">
      <c r="B15" s="10" t="s">
        <v>16</v>
      </c>
      <c r="C15" s="22">
        <v>19176000</v>
      </c>
      <c r="D15" s="22">
        <v>30400</v>
      </c>
      <c r="E15" s="26">
        <f t="shared" si="2"/>
        <v>19206400</v>
      </c>
      <c r="F15" s="23">
        <v>19149548</v>
      </c>
      <c r="G15" s="23">
        <v>19149548</v>
      </c>
      <c r="H15" s="30">
        <f t="shared" si="3"/>
        <v>56852</v>
      </c>
    </row>
    <row r="16" spans="2:9" x14ac:dyDescent="0.2">
      <c r="B16" s="10" t="s">
        <v>17</v>
      </c>
      <c r="C16" s="22">
        <v>6666619</v>
      </c>
      <c r="D16" s="22">
        <v>977027.56</v>
      </c>
      <c r="E16" s="26">
        <f t="shared" si="2"/>
        <v>7643646.5600000005</v>
      </c>
      <c r="F16" s="23">
        <v>7643085.5499999998</v>
      </c>
      <c r="G16" s="23">
        <v>7643085.5499999998</v>
      </c>
      <c r="H16" s="30">
        <f t="shared" si="3"/>
        <v>561.01000000070781</v>
      </c>
    </row>
    <row r="17" spans="2:8" x14ac:dyDescent="0.2">
      <c r="B17" s="10" t="s">
        <v>18</v>
      </c>
      <c r="C17" s="22">
        <v>25145843</v>
      </c>
      <c r="D17" s="22">
        <v>346369.13</v>
      </c>
      <c r="E17" s="26">
        <f t="shared" si="2"/>
        <v>25492212.129999999</v>
      </c>
      <c r="F17" s="23">
        <v>25477583.949999999</v>
      </c>
      <c r="G17" s="23">
        <v>25477583.949999999</v>
      </c>
      <c r="H17" s="30">
        <f t="shared" si="3"/>
        <v>14628.179999999702</v>
      </c>
    </row>
    <row r="18" spans="2:8" x14ac:dyDescent="0.2">
      <c r="B18" s="10" t="s">
        <v>19</v>
      </c>
      <c r="C18" s="22">
        <v>2006775</v>
      </c>
      <c r="D18" s="22">
        <v>-2003397.69</v>
      </c>
      <c r="E18" s="26">
        <f t="shared" si="2"/>
        <v>3377.3100000000559</v>
      </c>
      <c r="F18" s="23">
        <v>0</v>
      </c>
      <c r="G18" s="23">
        <v>0</v>
      </c>
      <c r="H18" s="30">
        <f t="shared" si="3"/>
        <v>3377.3100000000559</v>
      </c>
    </row>
    <row r="19" spans="2:8" x14ac:dyDescent="0.2">
      <c r="B19" s="10" t="s">
        <v>20</v>
      </c>
      <c r="C19" s="22"/>
      <c r="D19" s="22"/>
      <c r="E19" s="26">
        <f t="shared" si="2"/>
        <v>0</v>
      </c>
      <c r="F19" s="23"/>
      <c r="G19" s="23"/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160522625</v>
      </c>
      <c r="D20" s="7">
        <f t="shared" ref="D20:H20" si="4">SUM(D21:D29)</f>
        <v>57061309.920000002</v>
      </c>
      <c r="E20" s="25">
        <f t="shared" si="4"/>
        <v>217583934.91999999</v>
      </c>
      <c r="F20" s="7">
        <f t="shared" si="4"/>
        <v>215711146.76999998</v>
      </c>
      <c r="G20" s="7">
        <f t="shared" si="4"/>
        <v>215711146.76999998</v>
      </c>
      <c r="H20" s="25">
        <f t="shared" si="4"/>
        <v>1872788.1500000167</v>
      </c>
    </row>
    <row r="21" spans="2:8" ht="24" x14ac:dyDescent="0.2">
      <c r="B21" s="10" t="s">
        <v>22</v>
      </c>
      <c r="C21" s="22">
        <v>851724</v>
      </c>
      <c r="D21" s="22">
        <v>-201867.8</v>
      </c>
      <c r="E21" s="26">
        <f t="shared" si="2"/>
        <v>649856.19999999995</v>
      </c>
      <c r="F21" s="23">
        <v>630424.52</v>
      </c>
      <c r="G21" s="23">
        <v>630424.52</v>
      </c>
      <c r="H21" s="30">
        <f t="shared" si="3"/>
        <v>19431.679999999935</v>
      </c>
    </row>
    <row r="22" spans="2:8" x14ac:dyDescent="0.2">
      <c r="B22" s="10" t="s">
        <v>23</v>
      </c>
      <c r="C22" s="22">
        <v>288864</v>
      </c>
      <c r="D22" s="22">
        <v>47198.19</v>
      </c>
      <c r="E22" s="26">
        <f t="shared" si="2"/>
        <v>336062.19</v>
      </c>
      <c r="F22" s="23">
        <v>336053.65</v>
      </c>
      <c r="G22" s="23">
        <v>336053.65</v>
      </c>
      <c r="H22" s="30">
        <f t="shared" si="3"/>
        <v>8.5399999999790452</v>
      </c>
    </row>
    <row r="23" spans="2:8" ht="24" x14ac:dyDescent="0.2">
      <c r="B23" s="10" t="s">
        <v>24</v>
      </c>
      <c r="C23" s="22"/>
      <c r="D23" s="22"/>
      <c r="E23" s="26">
        <f t="shared" si="2"/>
        <v>0</v>
      </c>
      <c r="F23" s="23"/>
      <c r="G23" s="23"/>
      <c r="H23" s="30">
        <f t="shared" si="3"/>
        <v>0</v>
      </c>
    </row>
    <row r="24" spans="2:8" ht="24" x14ac:dyDescent="0.2">
      <c r="B24" s="10" t="s">
        <v>25</v>
      </c>
      <c r="C24" s="22">
        <v>110561</v>
      </c>
      <c r="D24" s="22">
        <v>-24699.51</v>
      </c>
      <c r="E24" s="26">
        <f t="shared" si="2"/>
        <v>85861.49</v>
      </c>
      <c r="F24" s="23">
        <v>78965.61</v>
      </c>
      <c r="G24" s="23">
        <v>78965.61</v>
      </c>
      <c r="H24" s="30">
        <f t="shared" si="3"/>
        <v>6895.8800000000047</v>
      </c>
    </row>
    <row r="25" spans="2:8" ht="23.45" customHeight="1" x14ac:dyDescent="0.2">
      <c r="B25" s="10" t="s">
        <v>26</v>
      </c>
      <c r="C25" s="22">
        <v>157997710</v>
      </c>
      <c r="D25" s="22">
        <v>57430418.560000002</v>
      </c>
      <c r="E25" s="26">
        <f t="shared" si="2"/>
        <v>215428128.56</v>
      </c>
      <c r="F25" s="23">
        <v>213661536.88999999</v>
      </c>
      <c r="G25" s="23">
        <v>213661536.88999999</v>
      </c>
      <c r="H25" s="30">
        <f t="shared" si="3"/>
        <v>1766591.6700000167</v>
      </c>
    </row>
    <row r="26" spans="2:8" x14ac:dyDescent="0.2">
      <c r="B26" s="10" t="s">
        <v>27</v>
      </c>
      <c r="C26" s="22">
        <v>475349</v>
      </c>
      <c r="D26" s="22">
        <v>0</v>
      </c>
      <c r="E26" s="26">
        <f t="shared" si="2"/>
        <v>475349</v>
      </c>
      <c r="F26" s="23">
        <v>427780.17</v>
      </c>
      <c r="G26" s="23">
        <v>427780.17</v>
      </c>
      <c r="H26" s="30">
        <f t="shared" si="3"/>
        <v>47568.830000000016</v>
      </c>
    </row>
    <row r="27" spans="2:8" ht="24" x14ac:dyDescent="0.2">
      <c r="B27" s="10" t="s">
        <v>28</v>
      </c>
      <c r="C27" s="22">
        <v>223689</v>
      </c>
      <c r="D27" s="22">
        <v>-45071.34</v>
      </c>
      <c r="E27" s="26">
        <f t="shared" si="2"/>
        <v>178617.66</v>
      </c>
      <c r="F27" s="23">
        <v>172205.41</v>
      </c>
      <c r="G27" s="23">
        <v>172205.41</v>
      </c>
      <c r="H27" s="30">
        <f t="shared" si="3"/>
        <v>6412.25</v>
      </c>
    </row>
    <row r="28" spans="2:8" ht="12" customHeight="1" x14ac:dyDescent="0.2">
      <c r="B28" s="10" t="s">
        <v>29</v>
      </c>
      <c r="C28" s="22"/>
      <c r="D28" s="22"/>
      <c r="E28" s="26">
        <f t="shared" si="2"/>
        <v>0</v>
      </c>
      <c r="F28" s="23"/>
      <c r="G28" s="23"/>
      <c r="H28" s="30">
        <f t="shared" si="3"/>
        <v>0</v>
      </c>
    </row>
    <row r="29" spans="2:8" ht="26.1" customHeight="1" x14ac:dyDescent="0.2">
      <c r="B29" s="10" t="s">
        <v>30</v>
      </c>
      <c r="C29" s="22">
        <v>574728</v>
      </c>
      <c r="D29" s="22">
        <v>-144668.18</v>
      </c>
      <c r="E29" s="26">
        <f t="shared" si="2"/>
        <v>430059.82</v>
      </c>
      <c r="F29" s="23">
        <v>404180.52</v>
      </c>
      <c r="G29" s="23">
        <v>404180.52</v>
      </c>
      <c r="H29" s="30">
        <f t="shared" si="3"/>
        <v>25879.299999999988</v>
      </c>
    </row>
    <row r="30" spans="2:8" s="9" customFormat="1" ht="24" x14ac:dyDescent="0.2">
      <c r="B30" s="12" t="s">
        <v>31</v>
      </c>
      <c r="C30" s="7">
        <f>SUM(C31:C39)</f>
        <v>170899895</v>
      </c>
      <c r="D30" s="7">
        <f t="shared" ref="D30:H30" si="5">SUM(D31:D39)</f>
        <v>36539435.469999999</v>
      </c>
      <c r="E30" s="25">
        <f t="shared" si="5"/>
        <v>207439330.47</v>
      </c>
      <c r="F30" s="7">
        <f t="shared" si="5"/>
        <v>207019383.91999999</v>
      </c>
      <c r="G30" s="7">
        <f t="shared" si="5"/>
        <v>207019383.91999999</v>
      </c>
      <c r="H30" s="25">
        <f t="shared" si="5"/>
        <v>419946.54999998532</v>
      </c>
    </row>
    <row r="31" spans="2:8" x14ac:dyDescent="0.2">
      <c r="B31" s="10" t="s">
        <v>32</v>
      </c>
      <c r="C31" s="22">
        <v>142322</v>
      </c>
      <c r="D31" s="22">
        <v>24278</v>
      </c>
      <c r="E31" s="26">
        <f t="shared" si="2"/>
        <v>166600</v>
      </c>
      <c r="F31" s="23">
        <v>153332.78</v>
      </c>
      <c r="G31" s="23">
        <v>153332.78</v>
      </c>
      <c r="H31" s="30">
        <f t="shared" si="3"/>
        <v>13267.220000000001</v>
      </c>
    </row>
    <row r="32" spans="2:8" x14ac:dyDescent="0.2">
      <c r="B32" s="10" t="s">
        <v>33</v>
      </c>
      <c r="C32" s="22">
        <v>3519836</v>
      </c>
      <c r="D32" s="22">
        <v>1622413.4</v>
      </c>
      <c r="E32" s="26">
        <f t="shared" si="2"/>
        <v>5142249.4000000004</v>
      </c>
      <c r="F32" s="23">
        <v>5100354.9800000004</v>
      </c>
      <c r="G32" s="23">
        <v>5100354.9800000004</v>
      </c>
      <c r="H32" s="30">
        <f t="shared" si="3"/>
        <v>41894.419999999925</v>
      </c>
    </row>
    <row r="33" spans="2:8" ht="24" x14ac:dyDescent="0.2">
      <c r="B33" s="10" t="s">
        <v>34</v>
      </c>
      <c r="C33" s="22">
        <v>162574355</v>
      </c>
      <c r="D33" s="22">
        <v>34087197.939999998</v>
      </c>
      <c r="E33" s="26">
        <f t="shared" si="2"/>
        <v>196661552.94</v>
      </c>
      <c r="F33" s="23">
        <v>196495278.55000001</v>
      </c>
      <c r="G33" s="23">
        <v>196495278.55000001</v>
      </c>
      <c r="H33" s="30">
        <f t="shared" si="3"/>
        <v>166274.38999998569</v>
      </c>
    </row>
    <row r="34" spans="2:8" ht="24.6" customHeight="1" x14ac:dyDescent="0.2">
      <c r="B34" s="10" t="s">
        <v>35</v>
      </c>
      <c r="C34" s="22">
        <v>43390</v>
      </c>
      <c r="D34" s="22">
        <v>39826.199999999997</v>
      </c>
      <c r="E34" s="26">
        <f t="shared" si="2"/>
        <v>83216.2</v>
      </c>
      <c r="F34" s="23">
        <v>80575.19</v>
      </c>
      <c r="G34" s="23">
        <v>80575.19</v>
      </c>
      <c r="H34" s="30">
        <f t="shared" si="3"/>
        <v>2641.0099999999948</v>
      </c>
    </row>
    <row r="35" spans="2:8" ht="24" x14ac:dyDescent="0.2">
      <c r="B35" s="10" t="s">
        <v>36</v>
      </c>
      <c r="C35" s="22">
        <v>3481426</v>
      </c>
      <c r="D35" s="22">
        <v>437908.92</v>
      </c>
      <c r="E35" s="26">
        <f t="shared" si="2"/>
        <v>3919334.92</v>
      </c>
      <c r="F35" s="23">
        <v>3829663.91</v>
      </c>
      <c r="G35" s="23">
        <v>3829663.91</v>
      </c>
      <c r="H35" s="30">
        <f t="shared" si="3"/>
        <v>89671.009999999776</v>
      </c>
    </row>
    <row r="36" spans="2:8" ht="24" x14ac:dyDescent="0.2">
      <c r="B36" s="10" t="s">
        <v>37</v>
      </c>
      <c r="C36" s="22">
        <v>250560</v>
      </c>
      <c r="D36" s="22">
        <v>0</v>
      </c>
      <c r="E36" s="26">
        <f t="shared" si="2"/>
        <v>250560</v>
      </c>
      <c r="F36" s="23">
        <v>250560</v>
      </c>
      <c r="G36" s="23">
        <v>250560</v>
      </c>
      <c r="H36" s="30">
        <f t="shared" si="3"/>
        <v>0</v>
      </c>
    </row>
    <row r="37" spans="2:8" x14ac:dyDescent="0.2">
      <c r="B37" s="10" t="s">
        <v>38</v>
      </c>
      <c r="C37" s="22">
        <v>5945</v>
      </c>
      <c r="D37" s="22">
        <v>116586.3</v>
      </c>
      <c r="E37" s="26">
        <f t="shared" si="2"/>
        <v>122531.3</v>
      </c>
      <c r="F37" s="23">
        <v>122490.87</v>
      </c>
      <c r="G37" s="23">
        <v>122490.87</v>
      </c>
      <c r="H37" s="30">
        <f t="shared" si="3"/>
        <v>40.430000000007567</v>
      </c>
    </row>
    <row r="38" spans="2:8" x14ac:dyDescent="0.2">
      <c r="B38" s="10" t="s">
        <v>39</v>
      </c>
      <c r="C38" s="22">
        <v>873134</v>
      </c>
      <c r="D38" s="22">
        <v>197655.71</v>
      </c>
      <c r="E38" s="26">
        <f t="shared" si="2"/>
        <v>1070789.71</v>
      </c>
      <c r="F38" s="23">
        <v>967492.64</v>
      </c>
      <c r="G38" s="23">
        <v>967492.64</v>
      </c>
      <c r="H38" s="30">
        <f t="shared" si="3"/>
        <v>103297.06999999995</v>
      </c>
    </row>
    <row r="39" spans="2:8" x14ac:dyDescent="0.2">
      <c r="B39" s="10" t="s">
        <v>40</v>
      </c>
      <c r="C39" s="22">
        <v>8927</v>
      </c>
      <c r="D39" s="22">
        <v>13569</v>
      </c>
      <c r="E39" s="26">
        <f t="shared" si="2"/>
        <v>22496</v>
      </c>
      <c r="F39" s="23">
        <v>19635</v>
      </c>
      <c r="G39" s="23">
        <v>19635</v>
      </c>
      <c r="H39" s="30">
        <f t="shared" si="3"/>
        <v>2861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305000</v>
      </c>
      <c r="D50" s="7">
        <f t="shared" ref="D50:H50" si="7">SUM(D51:D59)</f>
        <v>241263.19</v>
      </c>
      <c r="E50" s="25">
        <f t="shared" si="7"/>
        <v>546263.18999999994</v>
      </c>
      <c r="F50" s="7">
        <f t="shared" si="7"/>
        <v>538166.07000000007</v>
      </c>
      <c r="G50" s="7">
        <f t="shared" si="7"/>
        <v>538166.07000000007</v>
      </c>
      <c r="H50" s="25">
        <f t="shared" si="7"/>
        <v>8097.1199999999953</v>
      </c>
    </row>
    <row r="51" spans="2:8" x14ac:dyDescent="0.2">
      <c r="B51" s="10" t="s">
        <v>52</v>
      </c>
      <c r="C51" s="22">
        <v>215000</v>
      </c>
      <c r="D51" s="22">
        <v>214015.19</v>
      </c>
      <c r="E51" s="26">
        <f t="shared" si="2"/>
        <v>429015.19</v>
      </c>
      <c r="F51" s="23">
        <v>425500.07</v>
      </c>
      <c r="G51" s="23">
        <v>425500.07</v>
      </c>
      <c r="H51" s="30">
        <f t="shared" si="3"/>
        <v>3515.1199999999953</v>
      </c>
    </row>
    <row r="52" spans="2:8" x14ac:dyDescent="0.2">
      <c r="B52" s="10" t="s">
        <v>53</v>
      </c>
      <c r="C52" s="22">
        <v>0</v>
      </c>
      <c r="D52" s="22">
        <v>12500</v>
      </c>
      <c r="E52" s="26">
        <f t="shared" si="2"/>
        <v>12500</v>
      </c>
      <c r="F52" s="23">
        <v>12500</v>
      </c>
      <c r="G52" s="23">
        <v>12500</v>
      </c>
      <c r="H52" s="30">
        <f t="shared" si="3"/>
        <v>0</v>
      </c>
    </row>
    <row r="53" spans="2:8" ht="24" x14ac:dyDescent="0.2">
      <c r="B53" s="10" t="s">
        <v>54</v>
      </c>
      <c r="C53" s="22">
        <v>90000</v>
      </c>
      <c r="D53" s="22">
        <v>-19414</v>
      </c>
      <c r="E53" s="26">
        <f t="shared" si="2"/>
        <v>70586</v>
      </c>
      <c r="F53" s="23">
        <v>70586</v>
      </c>
      <c r="G53" s="23">
        <v>70586</v>
      </c>
      <c r="H53" s="30">
        <f t="shared" si="3"/>
        <v>0</v>
      </c>
    </row>
    <row r="54" spans="2:8" x14ac:dyDescent="0.2">
      <c r="B54" s="10" t="s">
        <v>55</v>
      </c>
      <c r="C54" s="22"/>
      <c r="D54" s="22"/>
      <c r="E54" s="26">
        <f t="shared" si="2"/>
        <v>0</v>
      </c>
      <c r="F54" s="23"/>
      <c r="G54" s="23"/>
      <c r="H54" s="30">
        <f t="shared" si="3"/>
        <v>0</v>
      </c>
    </row>
    <row r="55" spans="2:8" x14ac:dyDescent="0.2">
      <c r="B55" s="10" t="s">
        <v>56</v>
      </c>
      <c r="C55" s="22"/>
      <c r="D55" s="22"/>
      <c r="E55" s="26">
        <f t="shared" si="2"/>
        <v>0</v>
      </c>
      <c r="F55" s="23"/>
      <c r="G55" s="23"/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34162</v>
      </c>
      <c r="E56" s="26">
        <f t="shared" si="2"/>
        <v>34162</v>
      </c>
      <c r="F56" s="23">
        <v>29580</v>
      </c>
      <c r="G56" s="23">
        <v>29580</v>
      </c>
      <c r="H56" s="30">
        <f t="shared" si="3"/>
        <v>4582</v>
      </c>
    </row>
    <row r="57" spans="2:8" x14ac:dyDescent="0.2">
      <c r="B57" s="10" t="s">
        <v>58</v>
      </c>
      <c r="C57" s="22"/>
      <c r="D57" s="22"/>
      <c r="E57" s="26">
        <f t="shared" si="2"/>
        <v>0</v>
      </c>
      <c r="F57" s="23"/>
      <c r="G57" s="23"/>
      <c r="H57" s="30">
        <f t="shared" si="3"/>
        <v>0</v>
      </c>
    </row>
    <row r="58" spans="2:8" x14ac:dyDescent="0.2">
      <c r="B58" s="10" t="s">
        <v>59</v>
      </c>
      <c r="C58" s="22"/>
      <c r="D58" s="22"/>
      <c r="E58" s="26">
        <f t="shared" si="2"/>
        <v>0</v>
      </c>
      <c r="F58" s="23"/>
      <c r="G58" s="23"/>
      <c r="H58" s="30">
        <f t="shared" si="3"/>
        <v>0</v>
      </c>
    </row>
    <row r="59" spans="2:8" x14ac:dyDescent="0.2">
      <c r="B59" s="10" t="s">
        <v>60</v>
      </c>
      <c r="C59" s="22"/>
      <c r="D59" s="22"/>
      <c r="E59" s="26">
        <f t="shared" si="2"/>
        <v>0</v>
      </c>
      <c r="F59" s="23"/>
      <c r="G59" s="23"/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573000</v>
      </c>
      <c r="E60" s="25">
        <f t="shared" si="8"/>
        <v>573000</v>
      </c>
      <c r="F60" s="7">
        <f t="shared" si="8"/>
        <v>507930.12</v>
      </c>
      <c r="G60" s="7">
        <f t="shared" si="8"/>
        <v>507930.12</v>
      </c>
      <c r="H60" s="25">
        <f t="shared" si="8"/>
        <v>65069.880000000005</v>
      </c>
    </row>
    <row r="61" spans="2:8" x14ac:dyDescent="0.2">
      <c r="B61" s="10" t="s">
        <v>62</v>
      </c>
      <c r="C61" s="22">
        <v>0</v>
      </c>
      <c r="D61" s="22">
        <v>573000</v>
      </c>
      <c r="E61" s="26">
        <f t="shared" si="2"/>
        <v>573000</v>
      </c>
      <c r="F61" s="23">
        <v>507930.12</v>
      </c>
      <c r="G61" s="23">
        <v>507930.12</v>
      </c>
      <c r="H61" s="30">
        <f t="shared" si="3"/>
        <v>65069.880000000005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416385110</v>
      </c>
      <c r="D160" s="21">
        <f t="shared" ref="D160:G160" si="28">SUM(D10,D85)</f>
        <v>94415008.579999998</v>
      </c>
      <c r="E160" s="28">
        <f>SUM(E10,E85)</f>
        <v>510800118.57999998</v>
      </c>
      <c r="F160" s="21">
        <f t="shared" si="28"/>
        <v>508347449.31</v>
      </c>
      <c r="G160" s="21">
        <f t="shared" si="28"/>
        <v>508347449.31</v>
      </c>
      <c r="H160" s="28">
        <f>SUM(H10,H85)</f>
        <v>2452669.2700000037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2024-01-17T22:39:09Z</dcterms:modified>
</cp:coreProperties>
</file>